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Lösung des TP als LP mit Solver" sheetId="1" r:id="rId1"/>
    <sheet name="Lösung des WLP als MIP." sheetId="2" r:id="rId2"/>
  </sheets>
  <definedNames>
    <definedName name="solver_adj" localSheetId="0" hidden="1">'Lösung des TP als LP mit Solver'!$A$9:$T$9</definedName>
    <definedName name="solver_adj" localSheetId="1" hidden="1">'Lösung des WLP als MIP.'!$I$2:$I$5,'Lösung des WLP als MIP.'!$A$9:$T$9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'Lösung des TP als LP mit Solver'!$U$12:$U$20</definedName>
    <definedName name="solver_lhs1" localSheetId="1" hidden="1">'Lösung des WLP als MIP.'!$U$12:$U$20</definedName>
    <definedName name="solver_lhs2" localSheetId="0" hidden="1">'Lösung des TP als LP mit Solver'!$E$6</definedName>
    <definedName name="solver_lhs2" localSheetId="1" hidden="1">'Lösung des WLP als MIP.'!$I$2:$I$5</definedName>
    <definedName name="solver_lhs3" localSheetId="0" hidden="1">'Lösung des TP als LP mit Solver'!$E$6</definedName>
    <definedName name="solver_lhs3" localSheetId="1" hidden="1">'Lösung des WLP als MIP.'!$E$6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'Lösung des TP als LP mit Solver'!$S$6</definedName>
    <definedName name="solver_opt" localSheetId="1" hidden="1">'Lösung des WLP als MIP.'!$S$4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2" localSheetId="0" hidden="1">3</definedName>
    <definedName name="solver_rel2" localSheetId="1" hidden="1">5</definedName>
    <definedName name="solver_rel3" localSheetId="0" hidden="1">3</definedName>
    <definedName name="solver_rel3" localSheetId="1" hidden="1">3</definedName>
    <definedName name="solver_rhs1" localSheetId="0" hidden="1">'Lösung des TP als LP mit Solver'!$V$12:$V$20</definedName>
    <definedName name="solver_rhs1" localSheetId="1" hidden="1">'Lösung des WLP als MIP.'!$V$12:$V$20</definedName>
    <definedName name="solver_rhs2" localSheetId="0" hidden="1">0</definedName>
    <definedName name="solver_rhs2" localSheetId="1" hidden="1">Binär</definedName>
    <definedName name="solver_rhs3" localSheetId="0" hidden="1">0</definedName>
    <definedName name="solver_rhs3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<sst xmlns="http://schemas.openxmlformats.org/spreadsheetml/2006/main" count="86" uniqueCount="36">
  <si>
    <t>x11</t>
  </si>
  <si>
    <t>x44</t>
  </si>
  <si>
    <t>K</t>
  </si>
  <si>
    <t>x12</t>
  </si>
  <si>
    <t>x13</t>
  </si>
  <si>
    <t>x14</t>
  </si>
  <si>
    <t>x21</t>
  </si>
  <si>
    <t>x22</t>
  </si>
  <si>
    <t>x23</t>
  </si>
  <si>
    <t>x24</t>
  </si>
  <si>
    <t>x31</t>
  </si>
  <si>
    <t>x32</t>
  </si>
  <si>
    <t>x34</t>
  </si>
  <si>
    <t>x15</t>
  </si>
  <si>
    <t>x25</t>
  </si>
  <si>
    <t>x35</t>
  </si>
  <si>
    <t>x41</t>
  </si>
  <si>
    <t>x42</t>
  </si>
  <si>
    <t>x43</t>
  </si>
  <si>
    <t>x33</t>
  </si>
  <si>
    <t>x45</t>
  </si>
  <si>
    <t>Transportkosten</t>
  </si>
  <si>
    <t>y1</t>
  </si>
  <si>
    <t>y2</t>
  </si>
  <si>
    <t>y3</t>
  </si>
  <si>
    <t>y4</t>
  </si>
  <si>
    <t>D5</t>
  </si>
  <si>
    <t>Kap</t>
  </si>
  <si>
    <t>Fix</t>
  </si>
  <si>
    <t>Bau</t>
  </si>
  <si>
    <t>Fixkosten</t>
  </si>
  <si>
    <t>Gesamtkosten</t>
  </si>
  <si>
    <t>plus RedKonst 89</t>
  </si>
  <si>
    <t>Variablen</t>
  </si>
  <si>
    <t xml:space="preserve">gegebene kapazität </t>
  </si>
  <si>
    <t>Nachfrage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</si>
</sst>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2">
    <font>
      <sz val="10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zoomScale="150" zoomScaleNormal="150" workbookViewId="0" topLeftCell="A1">
      <selection activeCell="O22" sqref="O22"/>
    </sheetView>
  </sheetViews>
  <sheetFormatPr defaultColWidth="11.421875" defaultRowHeight="12.75"/>
  <cols>
    <col min="1" max="18" width="3.7109375" style="1" customWidth="1"/>
    <col min="19" max="19" width="5.00390625" style="1" customWidth="1"/>
    <col min="20" max="75" width="4.7109375" style="1" customWidth="1"/>
    <col min="76" max="16384" width="11.421875" style="1" customWidth="1"/>
  </cols>
  <sheetData>
    <row r="1" spans="1:10" s="3" customFormat="1" ht="15">
      <c r="A1" s="3">
        <v>1</v>
      </c>
      <c r="B1" s="3">
        <v>2</v>
      </c>
      <c r="C1" s="3">
        <v>3</v>
      </c>
      <c r="D1" s="3">
        <v>4</v>
      </c>
      <c r="E1" s="3" t="s">
        <v>26</v>
      </c>
      <c r="G1" s="3" t="s">
        <v>27</v>
      </c>
      <c r="I1" s="3" t="s">
        <v>29</v>
      </c>
      <c r="J1" s="3" t="s">
        <v>28</v>
      </c>
    </row>
    <row r="2" spans="1:10" s="3" customFormat="1" ht="15">
      <c r="A2" s="8">
        <f>A10</f>
        <v>7</v>
      </c>
      <c r="B2" s="8">
        <f>B10</f>
        <v>1</v>
      </c>
      <c r="C2" s="8">
        <f>C10</f>
        <v>2</v>
      </c>
      <c r="D2" s="8">
        <f>D10</f>
        <v>1</v>
      </c>
      <c r="E2" s="8">
        <f>E10</f>
        <v>0</v>
      </c>
      <c r="F2" s="5">
        <v>20</v>
      </c>
      <c r="G2" s="3">
        <f>F2*I2</f>
        <v>20</v>
      </c>
      <c r="H2" s="3" t="s">
        <v>22</v>
      </c>
      <c r="I2" s="15">
        <v>1</v>
      </c>
      <c r="J2" s="9">
        <v>10</v>
      </c>
    </row>
    <row r="3" spans="1:19" s="3" customFormat="1" ht="15">
      <c r="A3" s="8">
        <f>F10</f>
        <v>0</v>
      </c>
      <c r="B3" s="8">
        <f>G10</f>
        <v>0</v>
      </c>
      <c r="C3" s="8">
        <f>H10</f>
        <v>0</v>
      </c>
      <c r="D3" s="8">
        <f>I10</f>
        <v>1</v>
      </c>
      <c r="E3" s="8">
        <f>J10</f>
        <v>0</v>
      </c>
      <c r="F3" s="5">
        <v>20</v>
      </c>
      <c r="G3" s="3">
        <f>F3*I3</f>
        <v>20</v>
      </c>
      <c r="H3" s="3" t="s">
        <v>23</v>
      </c>
      <c r="I3" s="15">
        <v>1</v>
      </c>
      <c r="J3" s="9">
        <v>10</v>
      </c>
      <c r="M3" s="7" t="s">
        <v>32</v>
      </c>
      <c r="S3" s="3">
        <f>S4+89</f>
        <v>131.00000000139778</v>
      </c>
    </row>
    <row r="4" spans="1:19" s="3" customFormat="1" ht="15">
      <c r="A4" s="8">
        <f>K10</f>
        <v>5</v>
      </c>
      <c r="B4" s="8">
        <f>L10</f>
        <v>3</v>
      </c>
      <c r="C4" s="8">
        <f>M10</f>
        <v>4</v>
      </c>
      <c r="D4" s="8">
        <f>N10</f>
        <v>0</v>
      </c>
      <c r="E4" s="8">
        <f>O10</f>
        <v>0</v>
      </c>
      <c r="F4" s="5">
        <v>10</v>
      </c>
      <c r="G4" s="3">
        <f>F4*I4</f>
        <v>10</v>
      </c>
      <c r="H4" s="3" t="s">
        <v>24</v>
      </c>
      <c r="I4" s="15">
        <v>1</v>
      </c>
      <c r="J4" s="9">
        <v>7</v>
      </c>
      <c r="M4" s="7" t="s">
        <v>31</v>
      </c>
      <c r="S4" s="12">
        <f>SUM(S5:S6)</f>
        <v>42.00000000139778</v>
      </c>
    </row>
    <row r="5" spans="1:19" s="3" customFormat="1" ht="15">
      <c r="A5" s="8">
        <f>P10</f>
        <v>7</v>
      </c>
      <c r="B5" s="8">
        <f>Q10</f>
        <v>2</v>
      </c>
      <c r="C5" s="8">
        <f>R10</f>
        <v>4</v>
      </c>
      <c r="D5" s="8">
        <f>S10</f>
        <v>2</v>
      </c>
      <c r="E5" s="8">
        <f>T10</f>
        <v>0</v>
      </c>
      <c r="F5" s="5">
        <v>10</v>
      </c>
      <c r="G5" s="3">
        <f>F5*I5</f>
        <v>10</v>
      </c>
      <c r="H5" s="3" t="s">
        <v>25</v>
      </c>
      <c r="I5" s="15">
        <v>1</v>
      </c>
      <c r="J5" s="9">
        <v>7</v>
      </c>
      <c r="M5" s="7" t="s">
        <v>30</v>
      </c>
      <c r="S5" s="10">
        <f>SUMPRODUCT(J2:J5,I2:I5)</f>
        <v>34</v>
      </c>
    </row>
    <row r="6" spans="1:19" s="3" customFormat="1" ht="15">
      <c r="A6" s="6">
        <v>8</v>
      </c>
      <c r="B6" s="6">
        <v>9</v>
      </c>
      <c r="C6" s="6">
        <v>10</v>
      </c>
      <c r="D6" s="6">
        <v>11</v>
      </c>
      <c r="E6" s="3">
        <f>G6-SUM(A6:D6)</f>
        <v>22</v>
      </c>
      <c r="F6" s="3">
        <f>SUM(F2:F5)</f>
        <v>60</v>
      </c>
      <c r="G6" s="3">
        <f>SUM(G2:G5)</f>
        <v>60</v>
      </c>
      <c r="M6" s="7" t="s">
        <v>21</v>
      </c>
      <c r="S6" s="11">
        <f>U10</f>
        <v>8.00000000139778</v>
      </c>
    </row>
    <row r="8" spans="1:21" ht="15">
      <c r="A8" s="1" t="s">
        <v>0</v>
      </c>
      <c r="B8" s="1" t="s">
        <v>3</v>
      </c>
      <c r="C8" s="1" t="s">
        <v>4</v>
      </c>
      <c r="D8" s="1" t="s">
        <v>5</v>
      </c>
      <c r="E8" s="1" t="s">
        <v>13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14</v>
      </c>
      <c r="K8" s="1" t="s">
        <v>10</v>
      </c>
      <c r="L8" s="1" t="s">
        <v>11</v>
      </c>
      <c r="M8" s="1" t="s">
        <v>19</v>
      </c>
      <c r="N8" s="1" t="s">
        <v>12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</v>
      </c>
      <c r="T8" s="1" t="s">
        <v>20</v>
      </c>
      <c r="U8" s="1" t="s">
        <v>2</v>
      </c>
    </row>
    <row r="9" spans="1:23" s="3" customFormat="1" ht="15">
      <c r="A9" s="4">
        <v>0</v>
      </c>
      <c r="B9" s="4">
        <v>7.000000001397781</v>
      </c>
      <c r="C9" s="4">
        <v>0</v>
      </c>
      <c r="D9" s="4">
        <v>1</v>
      </c>
      <c r="E9" s="4">
        <v>11.99999999860222</v>
      </c>
      <c r="F9" s="4">
        <v>8</v>
      </c>
      <c r="G9" s="4">
        <v>1.9999999986022183</v>
      </c>
      <c r="H9" s="4">
        <v>10.00000000139778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10</v>
      </c>
      <c r="W9" s="3" t="s">
        <v>33</v>
      </c>
    </row>
    <row r="10" spans="1:21" s="3" customFormat="1" ht="15">
      <c r="A10" s="6">
        <v>7</v>
      </c>
      <c r="B10" s="6">
        <v>1</v>
      </c>
      <c r="C10" s="6">
        <v>2</v>
      </c>
      <c r="D10" s="6">
        <v>1</v>
      </c>
      <c r="E10" s="6"/>
      <c r="F10" s="6">
        <v>0</v>
      </c>
      <c r="G10" s="6">
        <v>0</v>
      </c>
      <c r="H10" s="6">
        <v>0</v>
      </c>
      <c r="I10" s="6">
        <v>1</v>
      </c>
      <c r="J10" s="6"/>
      <c r="K10" s="6">
        <v>5</v>
      </c>
      <c r="L10" s="6">
        <v>3</v>
      </c>
      <c r="M10" s="6">
        <v>4</v>
      </c>
      <c r="N10" s="6">
        <v>0</v>
      </c>
      <c r="O10" s="6"/>
      <c r="P10" s="6">
        <v>7</v>
      </c>
      <c r="Q10" s="6">
        <v>2</v>
      </c>
      <c r="R10" s="6">
        <v>4</v>
      </c>
      <c r="S10" s="6">
        <v>2</v>
      </c>
      <c r="T10" s="6"/>
      <c r="U10" s="11">
        <f>SUMPRODUCT(A10:T10,A9:T9)</f>
        <v>8.00000000139778</v>
      </c>
    </row>
    <row r="12" spans="1:23" ht="15">
      <c r="A12" s="1">
        <v>1</v>
      </c>
      <c r="B12" s="1">
        <v>1</v>
      </c>
      <c r="C12" s="1">
        <v>1</v>
      </c>
      <c r="D12" s="1">
        <v>1</v>
      </c>
      <c r="E12" s="1">
        <v>1</v>
      </c>
      <c r="U12" s="13">
        <f>SUMPRODUCT(A12:T12,$A$9:$T$9)</f>
        <v>20</v>
      </c>
      <c r="V12" s="1">
        <f>F2*I2</f>
        <v>20</v>
      </c>
      <c r="W12" s="2" t="s">
        <v>34</v>
      </c>
    </row>
    <row r="13" spans="6:23" ht="15">
      <c r="F13" s="1">
        <v>1</v>
      </c>
      <c r="G13" s="1">
        <v>1</v>
      </c>
      <c r="H13" s="1">
        <v>1</v>
      </c>
      <c r="I13" s="1">
        <v>1</v>
      </c>
      <c r="J13" s="1">
        <v>1</v>
      </c>
      <c r="U13" s="13">
        <f aca="true" t="shared" si="0" ref="U13:U20">SUMPRODUCT(A13:T13,$A$9:$T$9)</f>
        <v>20</v>
      </c>
      <c r="V13" s="1">
        <f>F3*I3</f>
        <v>20</v>
      </c>
      <c r="W13" s="2" t="s">
        <v>34</v>
      </c>
    </row>
    <row r="14" spans="11:23" ht="15">
      <c r="K14" s="1">
        <v>1</v>
      </c>
      <c r="L14" s="1">
        <v>1</v>
      </c>
      <c r="M14" s="1">
        <v>1</v>
      </c>
      <c r="N14" s="1">
        <v>1</v>
      </c>
      <c r="O14" s="1">
        <v>1</v>
      </c>
      <c r="U14" s="13">
        <f t="shared" si="0"/>
        <v>10</v>
      </c>
      <c r="V14" s="1">
        <f>F4*I4</f>
        <v>10</v>
      </c>
      <c r="W14" s="2" t="s">
        <v>34</v>
      </c>
    </row>
    <row r="15" spans="16:23" ht="15"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3">
        <f t="shared" si="0"/>
        <v>10</v>
      </c>
      <c r="V15" s="1">
        <f>F5*I5</f>
        <v>10</v>
      </c>
      <c r="W15" s="2" t="s">
        <v>34</v>
      </c>
    </row>
    <row r="16" spans="1:23" ht="15">
      <c r="A16" s="1">
        <v>1</v>
      </c>
      <c r="F16" s="1">
        <v>1</v>
      </c>
      <c r="K16" s="1">
        <v>1</v>
      </c>
      <c r="P16" s="1">
        <v>1</v>
      </c>
      <c r="U16" s="13">
        <f t="shared" si="0"/>
        <v>8</v>
      </c>
      <c r="V16" s="1">
        <f>A6</f>
        <v>8</v>
      </c>
      <c r="W16" s="2" t="s">
        <v>35</v>
      </c>
    </row>
    <row r="17" spans="2:23" ht="15">
      <c r="B17" s="1">
        <v>1</v>
      </c>
      <c r="G17" s="1">
        <v>1</v>
      </c>
      <c r="L17" s="1">
        <v>1</v>
      </c>
      <c r="Q17" s="1">
        <v>1</v>
      </c>
      <c r="U17" s="13">
        <f t="shared" si="0"/>
        <v>8.999999999999998</v>
      </c>
      <c r="V17" s="1">
        <f>B6</f>
        <v>9</v>
      </c>
      <c r="W17" s="2" t="s">
        <v>35</v>
      </c>
    </row>
    <row r="18" spans="3:23" ht="15">
      <c r="C18" s="1">
        <v>1</v>
      </c>
      <c r="H18" s="1">
        <v>1</v>
      </c>
      <c r="M18" s="1">
        <v>1</v>
      </c>
      <c r="R18" s="1">
        <v>1</v>
      </c>
      <c r="U18" s="13">
        <f t="shared" si="0"/>
        <v>10.00000000139778</v>
      </c>
      <c r="V18" s="1">
        <f>C6</f>
        <v>10</v>
      </c>
      <c r="W18" s="2" t="s">
        <v>35</v>
      </c>
    </row>
    <row r="19" spans="4:23" ht="15">
      <c r="D19" s="1">
        <v>1</v>
      </c>
      <c r="I19" s="1">
        <v>1</v>
      </c>
      <c r="N19" s="1">
        <v>1</v>
      </c>
      <c r="S19" s="1">
        <v>1</v>
      </c>
      <c r="U19" s="13">
        <f t="shared" si="0"/>
        <v>11</v>
      </c>
      <c r="V19" s="1">
        <f>D6</f>
        <v>11</v>
      </c>
      <c r="W19" s="2" t="s">
        <v>35</v>
      </c>
    </row>
    <row r="20" spans="5:23" ht="15">
      <c r="E20" s="1">
        <v>1</v>
      </c>
      <c r="J20" s="1">
        <v>1</v>
      </c>
      <c r="O20" s="1">
        <v>1</v>
      </c>
      <c r="T20" s="1">
        <v>1</v>
      </c>
      <c r="U20" s="13">
        <f t="shared" si="0"/>
        <v>21.99999999860222</v>
      </c>
      <c r="V20" s="1">
        <f>E6</f>
        <v>22</v>
      </c>
      <c r="W20" s="2" t="s">
        <v>35</v>
      </c>
    </row>
    <row r="22" ht="15">
      <c r="A22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150" zoomScaleNormal="150" workbookViewId="0" topLeftCell="A1">
      <selection activeCell="O23" sqref="O23"/>
    </sheetView>
  </sheetViews>
  <sheetFormatPr defaultColWidth="11.421875" defaultRowHeight="12.75"/>
  <cols>
    <col min="1" max="18" width="3.7109375" style="1" customWidth="1"/>
    <col min="19" max="19" width="5.00390625" style="1" customWidth="1"/>
    <col min="20" max="75" width="4.7109375" style="1" customWidth="1"/>
    <col min="76" max="16384" width="11.421875" style="1" customWidth="1"/>
  </cols>
  <sheetData>
    <row r="1" spans="1:10" s="3" customFormat="1" ht="15">
      <c r="A1" s="3">
        <v>1</v>
      </c>
      <c r="B1" s="3">
        <v>2</v>
      </c>
      <c r="C1" s="3">
        <v>3</v>
      </c>
      <c r="D1" s="3">
        <v>4</v>
      </c>
      <c r="E1" s="3" t="s">
        <v>26</v>
      </c>
      <c r="G1" s="3" t="s">
        <v>27</v>
      </c>
      <c r="I1" s="3" t="s">
        <v>29</v>
      </c>
      <c r="J1" s="3" t="s">
        <v>28</v>
      </c>
    </row>
    <row r="2" spans="1:10" s="3" customFormat="1" ht="15">
      <c r="A2" s="8">
        <f>A10</f>
        <v>7</v>
      </c>
      <c r="B2" s="8">
        <f>B10</f>
        <v>1</v>
      </c>
      <c r="C2" s="8">
        <f>C10</f>
        <v>2</v>
      </c>
      <c r="D2" s="8">
        <f>D10</f>
        <v>1</v>
      </c>
      <c r="E2" s="8">
        <f>E10</f>
        <v>0</v>
      </c>
      <c r="F2" s="5">
        <v>20</v>
      </c>
      <c r="G2" s="3">
        <f>F2*I2</f>
        <v>20</v>
      </c>
      <c r="H2" s="3" t="s">
        <v>22</v>
      </c>
      <c r="I2" s="14">
        <v>1</v>
      </c>
      <c r="J2" s="9">
        <v>10</v>
      </c>
    </row>
    <row r="3" spans="1:19" s="3" customFormat="1" ht="15">
      <c r="A3" s="8">
        <f>F10</f>
        <v>0</v>
      </c>
      <c r="B3" s="8">
        <f>G10</f>
        <v>0</v>
      </c>
      <c r="C3" s="8">
        <f>H10</f>
        <v>0</v>
      </c>
      <c r="D3" s="8">
        <f>I10</f>
        <v>1</v>
      </c>
      <c r="E3" s="8">
        <f>J10</f>
        <v>0</v>
      </c>
      <c r="F3" s="5">
        <v>20</v>
      </c>
      <c r="G3" s="3">
        <f>F3*I3</f>
        <v>20</v>
      </c>
      <c r="H3" s="3" t="s">
        <v>23</v>
      </c>
      <c r="I3" s="14">
        <v>1</v>
      </c>
      <c r="J3" s="9">
        <v>10</v>
      </c>
      <c r="M3" s="7" t="s">
        <v>32</v>
      </c>
      <c r="S3" s="3">
        <f>S4+89</f>
        <v>124</v>
      </c>
    </row>
    <row r="4" spans="1:19" s="3" customFormat="1" ht="15">
      <c r="A4" s="8">
        <f>K10</f>
        <v>5</v>
      </c>
      <c r="B4" s="8">
        <f>L10</f>
        <v>3</v>
      </c>
      <c r="C4" s="8">
        <f>M10</f>
        <v>4</v>
      </c>
      <c r="D4" s="8">
        <f>N10</f>
        <v>0</v>
      </c>
      <c r="E4" s="8">
        <f>O10</f>
        <v>0</v>
      </c>
      <c r="F4" s="5">
        <v>10</v>
      </c>
      <c r="G4" s="3">
        <f>F4*I4</f>
        <v>10</v>
      </c>
      <c r="H4" s="3" t="s">
        <v>24</v>
      </c>
      <c r="I4" s="14">
        <v>1</v>
      </c>
      <c r="J4" s="9">
        <v>7</v>
      </c>
      <c r="M4" s="7" t="s">
        <v>31</v>
      </c>
      <c r="S4" s="12">
        <f>SUM(S5:S6)</f>
        <v>35</v>
      </c>
    </row>
    <row r="5" spans="1:19" s="3" customFormat="1" ht="15">
      <c r="A5" s="8">
        <f>P10</f>
        <v>7</v>
      </c>
      <c r="B5" s="8">
        <f>Q10</f>
        <v>2</v>
      </c>
      <c r="C5" s="8">
        <f>R10</f>
        <v>4</v>
      </c>
      <c r="D5" s="8">
        <f>S10</f>
        <v>2</v>
      </c>
      <c r="E5" s="8">
        <f>T10</f>
        <v>0</v>
      </c>
      <c r="F5" s="5">
        <v>10</v>
      </c>
      <c r="G5" s="3">
        <f>F5*I5</f>
        <v>6.661338147330887E-16</v>
      </c>
      <c r="H5" s="3" t="s">
        <v>25</v>
      </c>
      <c r="I5" s="14">
        <v>6.661338147330887E-17</v>
      </c>
      <c r="J5" s="9">
        <v>7</v>
      </c>
      <c r="M5" s="7" t="s">
        <v>30</v>
      </c>
      <c r="S5" s="10">
        <f>SUMPRODUCT(J2:J5,I2:I5)</f>
        <v>27</v>
      </c>
    </row>
    <row r="6" spans="1:19" s="3" customFormat="1" ht="15">
      <c r="A6" s="6">
        <v>8</v>
      </c>
      <c r="B6" s="6">
        <v>9</v>
      </c>
      <c r="C6" s="6">
        <v>10</v>
      </c>
      <c r="D6" s="6">
        <v>11</v>
      </c>
      <c r="E6" s="3">
        <f>G6-SUM(A6:D6)</f>
        <v>12</v>
      </c>
      <c r="F6" s="3">
        <f>SUM(F2:F5)</f>
        <v>60</v>
      </c>
      <c r="G6" s="3">
        <f>SUM(G2:G5)</f>
        <v>50</v>
      </c>
      <c r="M6" s="7" t="s">
        <v>21</v>
      </c>
      <c r="S6" s="11">
        <f>U10</f>
        <v>8</v>
      </c>
    </row>
    <row r="8" spans="1:21" ht="15">
      <c r="A8" s="1" t="s">
        <v>0</v>
      </c>
      <c r="B8" s="1" t="s">
        <v>3</v>
      </c>
      <c r="C8" s="1" t="s">
        <v>4</v>
      </c>
      <c r="D8" s="1" t="s">
        <v>5</v>
      </c>
      <c r="E8" s="1" t="s">
        <v>13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14</v>
      </c>
      <c r="K8" s="1" t="s">
        <v>10</v>
      </c>
      <c r="L8" s="1" t="s">
        <v>11</v>
      </c>
      <c r="M8" s="1" t="s">
        <v>19</v>
      </c>
      <c r="N8" s="1" t="s">
        <v>12</v>
      </c>
      <c r="O8" s="1" t="s">
        <v>15</v>
      </c>
      <c r="P8" s="1" t="s">
        <v>16</v>
      </c>
      <c r="Q8" s="1" t="s">
        <v>17</v>
      </c>
      <c r="R8" s="1" t="s">
        <v>18</v>
      </c>
      <c r="S8" s="1" t="s">
        <v>1</v>
      </c>
      <c r="T8" s="1" t="s">
        <v>20</v>
      </c>
      <c r="U8" s="1" t="s">
        <v>2</v>
      </c>
    </row>
    <row r="9" spans="1:23" s="3" customFormat="1" ht="15">
      <c r="A9" s="4">
        <v>0</v>
      </c>
      <c r="B9" s="4">
        <v>7</v>
      </c>
      <c r="C9" s="4">
        <v>0</v>
      </c>
      <c r="D9" s="4">
        <v>1</v>
      </c>
      <c r="E9" s="4">
        <v>12</v>
      </c>
      <c r="F9" s="4">
        <v>8</v>
      </c>
      <c r="G9" s="4">
        <v>2</v>
      </c>
      <c r="H9" s="4">
        <v>10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W9" s="3" t="s">
        <v>33</v>
      </c>
    </row>
    <row r="10" spans="1:21" s="3" customFormat="1" ht="15">
      <c r="A10" s="6">
        <v>7</v>
      </c>
      <c r="B10" s="6">
        <v>1</v>
      </c>
      <c r="C10" s="6">
        <v>2</v>
      </c>
      <c r="D10" s="6">
        <v>1</v>
      </c>
      <c r="E10" s="6"/>
      <c r="F10" s="6">
        <v>0</v>
      </c>
      <c r="G10" s="6">
        <v>0</v>
      </c>
      <c r="H10" s="6">
        <v>0</v>
      </c>
      <c r="I10" s="6">
        <v>1</v>
      </c>
      <c r="J10" s="6"/>
      <c r="K10" s="6">
        <v>5</v>
      </c>
      <c r="L10" s="6">
        <v>3</v>
      </c>
      <c r="M10" s="6">
        <v>4</v>
      </c>
      <c r="N10" s="6">
        <v>0</v>
      </c>
      <c r="O10" s="6"/>
      <c r="P10" s="6">
        <v>7</v>
      </c>
      <c r="Q10" s="6">
        <v>2</v>
      </c>
      <c r="R10" s="6">
        <v>4</v>
      </c>
      <c r="S10" s="6">
        <v>2</v>
      </c>
      <c r="T10" s="6"/>
      <c r="U10" s="11">
        <f>SUMPRODUCT(A10:T10,A9:T9)</f>
        <v>8</v>
      </c>
    </row>
    <row r="12" spans="1:23" ht="15">
      <c r="A12" s="1">
        <v>1</v>
      </c>
      <c r="B12" s="1">
        <v>1</v>
      </c>
      <c r="C12" s="1">
        <v>1</v>
      </c>
      <c r="D12" s="1">
        <v>1</v>
      </c>
      <c r="E12" s="1">
        <v>1</v>
      </c>
      <c r="U12" s="13">
        <f aca="true" t="shared" si="0" ref="U12:U20">SUMPRODUCT(A12:T12,$A$9:$T$9)</f>
        <v>20</v>
      </c>
      <c r="V12" s="1">
        <f>F2*I2</f>
        <v>20</v>
      </c>
      <c r="W12" s="2" t="s">
        <v>34</v>
      </c>
    </row>
    <row r="13" spans="6:23" ht="15">
      <c r="F13" s="1">
        <v>1</v>
      </c>
      <c r="G13" s="1">
        <v>1</v>
      </c>
      <c r="H13" s="1">
        <v>1</v>
      </c>
      <c r="I13" s="1">
        <v>1</v>
      </c>
      <c r="J13" s="1">
        <v>1</v>
      </c>
      <c r="U13" s="13">
        <f t="shared" si="0"/>
        <v>20</v>
      </c>
      <c r="V13" s="1">
        <f>F3*I3</f>
        <v>20</v>
      </c>
      <c r="W13" s="2" t="s">
        <v>34</v>
      </c>
    </row>
    <row r="14" spans="11:23" ht="15">
      <c r="K14" s="1">
        <v>1</v>
      </c>
      <c r="L14" s="1">
        <v>1</v>
      </c>
      <c r="M14" s="1">
        <v>1</v>
      </c>
      <c r="N14" s="1">
        <v>1</v>
      </c>
      <c r="O14" s="1">
        <v>1</v>
      </c>
      <c r="U14" s="13">
        <f t="shared" si="0"/>
        <v>10</v>
      </c>
      <c r="V14" s="1">
        <f>F4*I4</f>
        <v>10</v>
      </c>
      <c r="W14" s="2" t="s">
        <v>34</v>
      </c>
    </row>
    <row r="15" spans="16:23" ht="15"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3">
        <f t="shared" si="0"/>
        <v>0</v>
      </c>
      <c r="V15" s="1">
        <f>F5*I5</f>
        <v>6.661338147330887E-16</v>
      </c>
      <c r="W15" s="2" t="s">
        <v>34</v>
      </c>
    </row>
    <row r="16" spans="1:23" ht="15">
      <c r="A16" s="1">
        <v>1</v>
      </c>
      <c r="F16" s="1">
        <v>1</v>
      </c>
      <c r="K16" s="1">
        <v>1</v>
      </c>
      <c r="P16" s="1">
        <v>1</v>
      </c>
      <c r="U16" s="13">
        <f t="shared" si="0"/>
        <v>8</v>
      </c>
      <c r="V16" s="1">
        <f>A6</f>
        <v>8</v>
      </c>
      <c r="W16" s="2" t="s">
        <v>35</v>
      </c>
    </row>
    <row r="17" spans="2:23" ht="15">
      <c r="B17" s="1">
        <v>1</v>
      </c>
      <c r="G17" s="1">
        <v>1</v>
      </c>
      <c r="L17" s="1">
        <v>1</v>
      </c>
      <c r="Q17" s="1">
        <v>1</v>
      </c>
      <c r="U17" s="13">
        <f t="shared" si="0"/>
        <v>9</v>
      </c>
      <c r="V17" s="1">
        <f>B6</f>
        <v>9</v>
      </c>
      <c r="W17" s="2" t="s">
        <v>35</v>
      </c>
    </row>
    <row r="18" spans="3:23" ht="15">
      <c r="C18" s="1">
        <v>1</v>
      </c>
      <c r="H18" s="1">
        <v>1</v>
      </c>
      <c r="M18" s="1">
        <v>1</v>
      </c>
      <c r="R18" s="1">
        <v>1</v>
      </c>
      <c r="U18" s="13">
        <f t="shared" si="0"/>
        <v>10</v>
      </c>
      <c r="V18" s="1">
        <f>C6</f>
        <v>10</v>
      </c>
      <c r="W18" s="2" t="s">
        <v>35</v>
      </c>
    </row>
    <row r="19" spans="4:23" ht="15">
      <c r="D19" s="1">
        <v>1</v>
      </c>
      <c r="I19" s="1">
        <v>1</v>
      </c>
      <c r="N19" s="1">
        <v>1</v>
      </c>
      <c r="S19" s="1">
        <v>1</v>
      </c>
      <c r="U19" s="13">
        <f t="shared" si="0"/>
        <v>11</v>
      </c>
      <c r="V19" s="1">
        <f>D6</f>
        <v>11</v>
      </c>
      <c r="W19" s="2" t="s">
        <v>35</v>
      </c>
    </row>
    <row r="20" spans="5:23" ht="15">
      <c r="E20" s="1">
        <v>1</v>
      </c>
      <c r="J20" s="1">
        <v>1</v>
      </c>
      <c r="O20" s="1">
        <v>1</v>
      </c>
      <c r="T20" s="1">
        <v>1</v>
      </c>
      <c r="U20" s="13">
        <f t="shared" si="0"/>
        <v>12</v>
      </c>
      <c r="V20" s="1">
        <f>E6</f>
        <v>12</v>
      </c>
      <c r="W20" s="2" t="s">
        <v>35</v>
      </c>
    </row>
    <row r="22" ht="15">
      <c r="A22" s="2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RfH</cp:lastModifiedBy>
  <dcterms:created xsi:type="dcterms:W3CDTF">2002-11-12T10:14:19Z</dcterms:created>
  <dcterms:modified xsi:type="dcterms:W3CDTF">2005-05-19T18:53:18Z</dcterms:modified>
  <cp:category/>
  <cp:version/>
  <cp:contentType/>
  <cp:contentStatus/>
</cp:coreProperties>
</file>